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251" windowWidth="28275" windowHeight="13830" activeTab="1"/>
  </bookViews>
  <sheets>
    <sheet name="Abrechng_Lgg" sheetId="1" r:id="rId1"/>
    <sheet name="Einn.-Ausgaben-Aufstellung" sheetId="2" r:id="rId2"/>
  </sheets>
  <definedNames>
    <definedName name="_xlnm.Print_Area" localSheetId="0">'Abrechng_Lgg'!$A$1:$H$42</definedName>
    <definedName name="_xlnm.Print_Area" localSheetId="1">'Einn.-Ausgaben-Aufstellung'!$A$1:$D$47</definedName>
  </definedNames>
  <calcPr fullCalcOnLoad="1"/>
</workbook>
</file>

<file path=xl/comments1.xml><?xml version="1.0" encoding="utf-8"?>
<comments xmlns="http://schemas.openxmlformats.org/spreadsheetml/2006/main">
  <authors>
    <author>Hans_admin</author>
    <author>Puma</author>
  </authors>
  <commentList>
    <comment ref="C14" authorId="0">
      <text>
        <r>
          <rPr>
            <b/>
            <sz val="9"/>
            <rFont val="Tahoma"/>
            <family val="2"/>
          </rPr>
          <t>KyuVB-KW:</t>
        </r>
        <r>
          <rPr>
            <sz val="9"/>
            <rFont val="Tahoma"/>
            <family val="2"/>
          </rPr>
          <t xml:space="preserve">
Bitte nie die Verpflegungspauschalen für die Lgg.-Tn. hier eintragen</t>
        </r>
      </text>
    </comment>
    <comment ref="A1" authorId="1">
      <text>
        <r>
          <rPr>
            <b/>
            <sz val="9"/>
            <rFont val="Tahoma"/>
            <family val="2"/>
          </rPr>
          <t xml:space="preserve">KW-KyuVB: </t>
        </r>
        <r>
          <rPr>
            <sz val="9"/>
            <rFont val="Tahoma"/>
            <family val="2"/>
          </rPr>
          <t xml:space="preserve">Bei Verwendung zur internen Abrechnung "KyuVB" entfernen!
</t>
        </r>
      </text>
    </comment>
    <comment ref="A27" authorId="1">
      <text>
        <r>
          <rPr>
            <b/>
            <sz val="9"/>
            <rFont val="Tahoma"/>
            <family val="2"/>
          </rPr>
          <t>Puma: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Übernahme von Bl. 2</t>
        </r>
      </text>
    </comment>
    <comment ref="A29" authorId="1">
      <text>
        <r>
          <rPr>
            <b/>
            <sz val="9"/>
            <rFont val="Tahoma"/>
            <family val="2"/>
          </rPr>
          <t>Puma: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Übernahme von Bl. 2</t>
        </r>
      </text>
    </comment>
  </commentList>
</comments>
</file>

<file path=xl/comments2.xml><?xml version="1.0" encoding="utf-8"?>
<comments xmlns="http://schemas.openxmlformats.org/spreadsheetml/2006/main">
  <authors>
    <author>Hans_admin</author>
    <author>Puma</author>
  </authors>
  <commentList>
    <comment ref="A41" authorId="0">
      <text>
        <r>
          <rPr>
            <b/>
            <sz val="9"/>
            <rFont val="Tahoma"/>
            <family val="2"/>
          </rPr>
          <t>KyuVB-KW:</t>
        </r>
        <r>
          <rPr>
            <sz val="9"/>
            <rFont val="Tahoma"/>
            <family val="2"/>
          </rPr>
          <t xml:space="preserve">
z.B. Blumen f. Kamiza, 
Pauschale f. Azuchi-Abnutzg.</t>
        </r>
      </text>
    </comment>
    <comment ref="A19" authorId="0">
      <text>
        <r>
          <rPr>
            <b/>
            <sz val="9"/>
            <rFont val="Tahoma"/>
            <family val="2"/>
          </rPr>
          <t>KyuVB-KW:</t>
        </r>
        <r>
          <rPr>
            <sz val="9"/>
            <rFont val="Tahoma"/>
            <family val="2"/>
          </rPr>
          <t xml:space="preserve">
z.B. Hotelkosten, Verpflggs.-K., 
Geschenke an Lehrer; sonstiger allgem. Aufwand</t>
        </r>
      </text>
    </comment>
    <comment ref="A1" authorId="0">
      <text>
        <r>
          <rPr>
            <b/>
            <sz val="9"/>
            <rFont val="Tahoma"/>
            <family val="2"/>
          </rPr>
          <t>KyuVB-KW:</t>
        </r>
        <r>
          <rPr>
            <sz val="9"/>
            <rFont val="Tahoma"/>
            <family val="2"/>
          </rPr>
          <t xml:space="preserve">
Belege bitte beifügen (Fotokopien)!</t>
        </r>
      </text>
    </comment>
    <comment ref="A11" authorId="1">
      <text>
        <r>
          <rPr>
            <b/>
            <sz val="9"/>
            <rFont val="Tahoma"/>
            <family val="2"/>
          </rPr>
          <t>KyuVB-KW: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Bei Verwendung des Formulars als vereinsinterne Abrechnung:</t>
        </r>
        <r>
          <rPr>
            <sz val="9"/>
            <rFont val="Tahoma"/>
            <family val="2"/>
          </rPr>
          <t xml:space="preserve"> 
Hier die eingenommenen Verpflegungsgebühren eintragen!</t>
        </r>
      </text>
    </comment>
    <comment ref="A2" authorId="1">
      <text>
        <r>
          <rPr>
            <b/>
            <sz val="9"/>
            <rFont val="Tahoma"/>
            <family val="2"/>
          </rPr>
          <t>KyuVB-KW: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Daten werden von der 1. Seite übernommen!</t>
        </r>
      </text>
    </comment>
  </commentList>
</comments>
</file>

<file path=xl/sharedStrings.xml><?xml version="1.0" encoding="utf-8"?>
<sst xmlns="http://schemas.openxmlformats.org/spreadsheetml/2006/main" count="70" uniqueCount="52">
  <si>
    <t>x</t>
  </si>
  <si>
    <t xml:space="preserve"> (bitte Teilnehmerliste beifügen)</t>
  </si>
  <si>
    <t>EUR</t>
  </si>
  <si>
    <t>Summe abrechenbarer Einnahmen</t>
  </si>
  <si>
    <t>Stunden-/Tagessatz Halle/Dojo</t>
  </si>
  <si>
    <t>Kosten für Lehrer und Funktionäre</t>
  </si>
  <si>
    <t>Sonstige Ausgaben</t>
  </si>
  <si>
    <t>Summe abrechenbarer Ausgaben</t>
  </si>
  <si>
    <t>Ort, Datum und Unterschrift des Abrechnenden</t>
  </si>
  <si>
    <t>Abrechnender (Name, Telefon, E-Mailadresse):</t>
  </si>
  <si>
    <t>Lehrgangsname:</t>
  </si>
  <si>
    <t>Lehrgangsort:</t>
  </si>
  <si>
    <t>Überweisung an KyuVB</t>
  </si>
  <si>
    <t>Erstattung vom KyuVB</t>
  </si>
  <si>
    <t>Überweisung an:  Kyudo Verband Bayern e.V., VR Bank Kaufbeuren-Ostallgäu, BLZ 734 600 46, Kontonummer 412 910</t>
  </si>
  <si>
    <t>Bei Bedarf neue Zeilen einfügen</t>
  </si>
  <si>
    <t>Anwesende Lehrer und Funktionäre</t>
  </si>
  <si>
    <t>Lfd. Nr.</t>
  </si>
  <si>
    <t>Name</t>
  </si>
  <si>
    <t>SONSTIGE EINNAHMEN</t>
  </si>
  <si>
    <t>Betrag / EUR</t>
  </si>
  <si>
    <t xml:space="preserve">Summe / EUR </t>
  </si>
  <si>
    <t>Sonstige abrechenbare Kosten</t>
  </si>
  <si>
    <t>Bezeichnung (was, wofür)</t>
  </si>
  <si>
    <t>Bankverbindung für Erstattung (Empf.-Name, Bankbez., Kontonummer, BLZ):</t>
  </si>
  <si>
    <t>=</t>
  </si>
  <si>
    <t>KyuVB-Formular, 20.7.2012 / HP</t>
  </si>
  <si>
    <t>Lehrgangs-Ausrichter (Verein/Abt.)</t>
  </si>
  <si>
    <r>
      <t xml:space="preserve">EUR      </t>
    </r>
    <r>
      <rPr>
        <sz val="8"/>
        <rFont val="Calibri"/>
        <family val="2"/>
      </rPr>
      <t xml:space="preserve"> (lt. Ausschreibung)</t>
    </r>
  </si>
  <si>
    <t>Rechnung v. (Fa.; für; Zweck)</t>
  </si>
  <si>
    <t>Aufstellung der Einn.-/Ausgaben für den Lehrgang:</t>
  </si>
  <si>
    <t>Abrechnung für  KyuVB  Ausrichtung Lehrgang</t>
  </si>
  <si>
    <t>Erlangen</t>
  </si>
  <si>
    <t>21./22. Januar 2012</t>
  </si>
  <si>
    <t>TB Erlangen, Abt. Kyudo</t>
  </si>
  <si>
    <t>Einnahmen:</t>
  </si>
  <si>
    <t>Ausgaben:</t>
  </si>
  <si>
    <t>Abrechnung gesamt:</t>
  </si>
  <si>
    <t>Abrechng. per Post/E-Mail an:        Hans Philipp, Nachtigallenweg 22, 91056 Erlangen (hans.mu.philipp@web.de)</t>
  </si>
  <si>
    <t>Hans Philipp, Nachtigallenweg 22, 91056 Erlangen; 09131/483314; hans.mu.philipp@web.de</t>
  </si>
  <si>
    <t>Bel.-Nr.</t>
  </si>
  <si>
    <r>
      <t>Sonstige Einnahmen</t>
    </r>
    <r>
      <rPr>
        <sz val="9"/>
        <rFont val="Calibri"/>
        <family val="2"/>
      </rPr>
      <t xml:space="preserve"> (Aufgliederung s. Bl. 2)</t>
    </r>
  </si>
  <si>
    <t>Teilnahmegebühr pro Person</t>
  </si>
  <si>
    <t>Eingaben in weiße Felder (farbige Felder werden berechnet), Einn.-/Ausgabenaufstellung s. zweites Tabellenblatt!</t>
  </si>
  <si>
    <t>TB Erlangen,  Abt. Kyudo; Stadt- u. Kreisspark. Erlangen, 12-002120, 763 500 00</t>
  </si>
  <si>
    <t xml:space="preserve">AUSGABEN für Lehrer/Funktionäre, Teilnehmer, allgemein </t>
  </si>
  <si>
    <t>Anzahl Teilnehmer                                                 x</t>
  </si>
  <si>
    <t>Teilnahmegebühr, gesamt                                    =</t>
  </si>
  <si>
    <t xml:space="preserve">Anzahl Stunden/Tage                                             x     </t>
  </si>
  <si>
    <t>Kosten für Halle, Dojo, …                                      =</t>
  </si>
  <si>
    <r>
      <t>Lehrgangsdatum (</t>
    </r>
    <r>
      <rPr>
        <b/>
        <sz val="9"/>
        <rFont val="Calibri"/>
        <family val="2"/>
      </rPr>
      <t>von - bis</t>
    </r>
    <r>
      <rPr>
        <b/>
        <sz val="12"/>
        <rFont val="Calibri"/>
        <family val="2"/>
      </rPr>
      <t>):</t>
    </r>
  </si>
  <si>
    <t>Bundeslehrgang Mokuroku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</si>
</sst>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2"/>
      <color indexed="12"/>
      <name val="Calibri"/>
      <family val="2"/>
    </font>
    <font>
      <b/>
      <u val="single"/>
      <sz val="12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9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b/>
      <sz val="9"/>
      <color indexed="10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4" fontId="50" fillId="0" borderId="10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4" fontId="8" fillId="0" borderId="10" xfId="0" applyNumberFormat="1" applyFont="1" applyBorder="1" applyAlignment="1" applyProtection="1">
      <alignment vertical="center"/>
      <protection locked="0"/>
    </xf>
    <xf numFmtId="164" fontId="8" fillId="0" borderId="10" xfId="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5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7" fillId="0" borderId="18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/>
    </xf>
    <xf numFmtId="4" fontId="8" fillId="33" borderId="10" xfId="0" applyNumberFormat="1" applyFont="1" applyFill="1" applyBorder="1" applyAlignment="1" applyProtection="1">
      <alignment vertical="center"/>
      <protection/>
    </xf>
    <xf numFmtId="4" fontId="7" fillId="33" borderId="20" xfId="0" applyNumberFormat="1" applyFont="1" applyFill="1" applyBorder="1" applyAlignment="1" applyProtection="1">
      <alignment vertical="center"/>
      <protection/>
    </xf>
    <xf numFmtId="4" fontId="7" fillId="34" borderId="20" xfId="0" applyNumberFormat="1" applyFont="1" applyFill="1" applyBorder="1" applyAlignment="1" applyProtection="1">
      <alignment vertical="center"/>
      <protection/>
    </xf>
    <xf numFmtId="4" fontId="7" fillId="35" borderId="21" xfId="0" applyNumberFormat="1" applyFont="1" applyFill="1" applyBorder="1" applyAlignment="1" applyProtection="1">
      <alignment vertical="center"/>
      <protection/>
    </xf>
    <xf numFmtId="4" fontId="8" fillId="35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 locked="0"/>
    </xf>
    <xf numFmtId="4" fontId="3" fillId="0" borderId="22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4" fontId="2" fillId="36" borderId="2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27" borderId="22" xfId="0" applyFont="1" applyFill="1" applyBorder="1" applyAlignment="1" applyProtection="1">
      <alignment horizontal="center"/>
      <protection/>
    </xf>
    <xf numFmtId="4" fontId="2" fillId="27" borderId="22" xfId="0" applyNumberFormat="1" applyFont="1" applyFill="1" applyBorder="1" applyAlignment="1" applyProtection="1">
      <alignment horizontal="center"/>
      <protection/>
    </xf>
    <xf numFmtId="4" fontId="2" fillId="35" borderId="20" xfId="0" applyNumberFormat="1" applyFont="1" applyFill="1" applyBorder="1" applyAlignment="1" applyProtection="1">
      <alignment/>
      <protection/>
    </xf>
    <xf numFmtId="0" fontId="2" fillId="37" borderId="24" xfId="0" applyFont="1" applyFill="1" applyBorder="1" applyAlignment="1" applyProtection="1">
      <alignment horizontal="center"/>
      <protection/>
    </xf>
    <xf numFmtId="0" fontId="2" fillId="38" borderId="24" xfId="0" applyFont="1" applyFill="1" applyBorder="1" applyAlignment="1" applyProtection="1">
      <alignment horizontal="center"/>
      <protection/>
    </xf>
    <xf numFmtId="0" fontId="2" fillId="39" borderId="22" xfId="0" applyFont="1" applyFill="1" applyBorder="1" applyAlignment="1" applyProtection="1">
      <alignment horizontal="center"/>
      <protection/>
    </xf>
    <xf numFmtId="4" fontId="2" fillId="39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40" borderId="0" xfId="0" applyFont="1" applyFill="1" applyAlignment="1" applyProtection="1">
      <alignment horizontal="center"/>
      <protection/>
    </xf>
    <xf numFmtId="4" fontId="4" fillId="0" borderId="0" xfId="0" applyNumberFormat="1" applyFont="1" applyAlignment="1" applyProtection="1">
      <alignment horizontal="right"/>
      <protection/>
    </xf>
    <xf numFmtId="0" fontId="2" fillId="40" borderId="0" xfId="0" applyFont="1" applyFill="1" applyAlignment="1" applyProtection="1">
      <alignment horizontal="center"/>
      <protection/>
    </xf>
    <xf numFmtId="4" fontId="2" fillId="40" borderId="0" xfId="0" applyNumberFormat="1" applyFont="1" applyFill="1" applyAlignment="1" applyProtection="1">
      <alignment horizontal="center"/>
      <protection/>
    </xf>
    <xf numFmtId="0" fontId="2" fillId="41" borderId="23" xfId="0" applyFont="1" applyFill="1" applyBorder="1" applyAlignment="1" applyProtection="1">
      <alignment horizontal="center"/>
      <protection/>
    </xf>
    <xf numFmtId="0" fontId="2" fillId="41" borderId="22" xfId="0" applyFont="1" applyFill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zoomScale="115" zoomScaleNormal="115" zoomScalePageLayoutView="0" workbookViewId="0" topLeftCell="A1">
      <selection activeCell="C5" sqref="C5:H5"/>
    </sheetView>
  </sheetViews>
  <sheetFormatPr defaultColWidth="11.421875" defaultRowHeight="15"/>
  <cols>
    <col min="1" max="1" width="40.421875" style="4" customWidth="1"/>
    <col min="2" max="2" width="2.8515625" style="4" customWidth="1"/>
    <col min="3" max="4" width="11.421875" style="4" customWidth="1"/>
    <col min="5" max="5" width="17.8515625" style="4" customWidth="1"/>
    <col min="6" max="6" width="0.5625" style="4" customWidth="1"/>
    <col min="7" max="7" width="4.8515625" style="4" customWidth="1"/>
    <col min="8" max="8" width="1.28515625" style="4" customWidth="1"/>
    <col min="9" max="16384" width="11.421875" style="4" customWidth="1"/>
  </cols>
  <sheetData>
    <row r="1" spans="1:15" ht="15.75">
      <c r="A1" s="14" t="s">
        <v>31</v>
      </c>
      <c r="B1" s="14"/>
      <c r="C1" s="14"/>
      <c r="D1" s="14"/>
      <c r="E1" s="14"/>
      <c r="F1" s="14"/>
      <c r="G1" s="14"/>
      <c r="H1" s="12"/>
      <c r="I1" s="12"/>
      <c r="J1" s="12"/>
      <c r="K1" s="12"/>
      <c r="L1" s="12"/>
      <c r="M1" s="12"/>
      <c r="N1" s="12"/>
      <c r="O1" s="12"/>
    </row>
    <row r="2" spans="1:8" ht="15.75">
      <c r="A2" s="15"/>
      <c r="B2" s="34"/>
      <c r="C2" s="34"/>
      <c r="D2" s="34"/>
      <c r="E2" s="34"/>
      <c r="F2" s="34"/>
      <c r="G2" s="34"/>
      <c r="H2" s="34"/>
    </row>
    <row r="3" spans="1:8" ht="19.5" customHeight="1">
      <c r="A3" s="36" t="s">
        <v>10</v>
      </c>
      <c r="B3" s="36"/>
      <c r="C3" s="38" t="s">
        <v>51</v>
      </c>
      <c r="D3" s="38"/>
      <c r="E3" s="38"/>
      <c r="F3" s="38"/>
      <c r="G3" s="38"/>
      <c r="H3" s="35"/>
    </row>
    <row r="4" spans="1:8" ht="19.5" customHeight="1">
      <c r="A4" s="37" t="s">
        <v>11</v>
      </c>
      <c r="B4" s="37"/>
      <c r="C4" s="38" t="s">
        <v>32</v>
      </c>
      <c r="D4" s="38"/>
      <c r="E4" s="38"/>
      <c r="F4" s="38"/>
      <c r="G4" s="38"/>
      <c r="H4" s="35"/>
    </row>
    <row r="5" spans="1:8" ht="19.5" customHeight="1">
      <c r="A5" s="37" t="s">
        <v>50</v>
      </c>
      <c r="B5" s="37"/>
      <c r="C5" s="38" t="s">
        <v>33</v>
      </c>
      <c r="D5" s="38"/>
      <c r="E5" s="38"/>
      <c r="F5" s="38"/>
      <c r="G5" s="38"/>
      <c r="H5" s="35"/>
    </row>
    <row r="6" spans="1:8" ht="19.5" customHeight="1">
      <c r="A6" s="37" t="s">
        <v>27</v>
      </c>
      <c r="B6" s="37"/>
      <c r="C6" s="38" t="s">
        <v>34</v>
      </c>
      <c r="D6" s="38"/>
      <c r="E6" s="38"/>
      <c r="F6" s="38"/>
      <c r="G6" s="38"/>
      <c r="H6" s="35"/>
    </row>
    <row r="7" spans="1:8" ht="14.25" customHeight="1">
      <c r="A7" s="16" t="s">
        <v>9</v>
      </c>
      <c r="B7" s="34"/>
      <c r="C7" s="34"/>
      <c r="D7" s="34"/>
      <c r="E7" s="34"/>
      <c r="F7" s="34"/>
      <c r="G7" s="34"/>
      <c r="H7" s="34"/>
    </row>
    <row r="8" spans="1:8" ht="19.5" customHeight="1">
      <c r="A8" s="13" t="s">
        <v>39</v>
      </c>
      <c r="B8" s="13"/>
      <c r="C8" s="13"/>
      <c r="D8" s="13"/>
      <c r="E8" s="13"/>
      <c r="F8" s="47"/>
      <c r="G8" s="47"/>
      <c r="H8" s="47"/>
    </row>
    <row r="9" spans="1:8" ht="14.25" customHeight="1">
      <c r="A9" s="16" t="s">
        <v>24</v>
      </c>
      <c r="B9" s="34"/>
      <c r="C9" s="34"/>
      <c r="D9" s="34"/>
      <c r="E9" s="34"/>
      <c r="F9" s="34"/>
      <c r="G9" s="34"/>
      <c r="H9" s="34"/>
    </row>
    <row r="10" spans="1:8" ht="19.5" customHeight="1">
      <c r="A10" s="13" t="s">
        <v>44</v>
      </c>
      <c r="B10" s="13"/>
      <c r="C10" s="13"/>
      <c r="D10" s="13"/>
      <c r="E10" s="13"/>
      <c r="F10" s="47"/>
      <c r="G10" s="47"/>
      <c r="H10" s="47"/>
    </row>
    <row r="11" spans="1:8" ht="20.25" customHeight="1" thickBot="1">
      <c r="A11" s="17"/>
      <c r="B11" s="34"/>
      <c r="C11" s="34"/>
      <c r="D11" s="34"/>
      <c r="E11" s="34"/>
      <c r="F11" s="34"/>
      <c r="G11" s="34"/>
      <c r="H11" s="34"/>
    </row>
    <row r="12" spans="1:8" ht="33.75" customHeight="1" thickBot="1">
      <c r="A12" s="18" t="s">
        <v>35</v>
      </c>
      <c r="B12" s="19"/>
      <c r="C12" s="20" t="s">
        <v>43</v>
      </c>
      <c r="D12" s="21"/>
      <c r="E12" s="21"/>
      <c r="F12" s="22"/>
      <c r="G12" s="33"/>
      <c r="H12" s="34"/>
    </row>
    <row r="13" spans="1:8" ht="8.25" customHeight="1">
      <c r="A13" s="17"/>
      <c r="B13" s="34"/>
      <c r="C13" s="34"/>
      <c r="D13" s="34"/>
      <c r="E13" s="34"/>
      <c r="F13" s="34"/>
      <c r="G13" s="34"/>
      <c r="H13" s="34"/>
    </row>
    <row r="14" spans="1:8" ht="19.5" customHeight="1">
      <c r="A14" s="15" t="s">
        <v>42</v>
      </c>
      <c r="B14" s="24"/>
      <c r="C14" s="5">
        <v>100</v>
      </c>
      <c r="D14" s="25" t="s">
        <v>28</v>
      </c>
      <c r="E14" s="34"/>
      <c r="F14" s="34"/>
      <c r="G14" s="34"/>
      <c r="H14" s="34"/>
    </row>
    <row r="15" spans="1:8" ht="19.5" customHeight="1">
      <c r="A15" s="15" t="s">
        <v>46</v>
      </c>
      <c r="B15" s="24" t="s">
        <v>0</v>
      </c>
      <c r="C15" s="6">
        <v>35</v>
      </c>
      <c r="D15" s="26" t="s">
        <v>1</v>
      </c>
      <c r="E15" s="27"/>
      <c r="F15" s="27"/>
      <c r="G15" s="27"/>
      <c r="H15" s="34"/>
    </row>
    <row r="16" spans="1:8" ht="19.5" customHeight="1">
      <c r="A16" s="15" t="s">
        <v>47</v>
      </c>
      <c r="B16" s="24" t="s">
        <v>25</v>
      </c>
      <c r="C16" s="44">
        <f>C15*C14</f>
        <v>3500</v>
      </c>
      <c r="D16" s="25" t="s">
        <v>2</v>
      </c>
      <c r="E16" s="34"/>
      <c r="F16" s="34"/>
      <c r="G16" s="34"/>
      <c r="H16" s="34"/>
    </row>
    <row r="17" spans="1:8" ht="6" customHeight="1">
      <c r="A17" s="24"/>
      <c r="B17" s="34"/>
      <c r="C17" s="34"/>
      <c r="D17" s="34"/>
      <c r="E17" s="34"/>
      <c r="F17" s="34"/>
      <c r="G17" s="34"/>
      <c r="H17" s="34"/>
    </row>
    <row r="18" spans="1:8" ht="19.5" customHeight="1">
      <c r="A18" s="15" t="s">
        <v>41</v>
      </c>
      <c r="B18" s="24"/>
      <c r="C18" s="44">
        <f>'Einn.-Ausgaben-Aufstellung'!C17</f>
        <v>323.65</v>
      </c>
      <c r="D18" s="25" t="s">
        <v>2</v>
      </c>
      <c r="E18" s="34"/>
      <c r="F18" s="34"/>
      <c r="G18" s="34"/>
      <c r="H18" s="34"/>
    </row>
    <row r="19" spans="1:8" ht="6" customHeight="1" thickBot="1">
      <c r="A19" s="24"/>
      <c r="B19" s="34"/>
      <c r="C19" s="34"/>
      <c r="D19" s="34"/>
      <c r="E19" s="34"/>
      <c r="F19" s="34"/>
      <c r="G19" s="34"/>
      <c r="H19" s="34"/>
    </row>
    <row r="20" spans="1:8" ht="19.5" customHeight="1" thickBot="1">
      <c r="A20" s="18" t="s">
        <v>3</v>
      </c>
      <c r="B20" s="19"/>
      <c r="C20" s="43">
        <f>C16+C18</f>
        <v>3823.65</v>
      </c>
      <c r="D20" s="25" t="s">
        <v>2</v>
      </c>
      <c r="E20" s="34"/>
      <c r="F20" s="34"/>
      <c r="G20" s="34"/>
      <c r="H20" s="34"/>
    </row>
    <row r="21" spans="1:8" ht="19.5" customHeight="1">
      <c r="A21" s="17"/>
      <c r="B21" s="34"/>
      <c r="C21" s="34"/>
      <c r="D21" s="34"/>
      <c r="E21" s="34"/>
      <c r="F21" s="34"/>
      <c r="G21" s="34"/>
      <c r="H21" s="34"/>
    </row>
    <row r="22" spans="1:8" ht="19.5" customHeight="1">
      <c r="A22" s="28" t="s">
        <v>36</v>
      </c>
      <c r="B22" s="28"/>
      <c r="C22" s="39"/>
      <c r="D22" s="39"/>
      <c r="E22" s="39"/>
      <c r="F22" s="39"/>
      <c r="G22" s="39"/>
      <c r="H22" s="34"/>
    </row>
    <row r="23" spans="1:8" ht="19.5" customHeight="1">
      <c r="A23" s="15" t="s">
        <v>4</v>
      </c>
      <c r="B23" s="24"/>
      <c r="C23" s="7">
        <v>20</v>
      </c>
      <c r="D23" s="25" t="s">
        <v>2</v>
      </c>
      <c r="E23" s="34"/>
      <c r="F23" s="34"/>
      <c r="G23" s="34"/>
      <c r="H23" s="34"/>
    </row>
    <row r="24" spans="1:8" ht="19.5" customHeight="1">
      <c r="A24" s="15" t="s">
        <v>48</v>
      </c>
      <c r="B24" s="24" t="s">
        <v>0</v>
      </c>
      <c r="C24" s="8">
        <v>10</v>
      </c>
      <c r="D24" s="25"/>
      <c r="E24" s="34"/>
      <c r="F24" s="34"/>
      <c r="G24" s="34"/>
      <c r="H24" s="34"/>
    </row>
    <row r="25" spans="1:8" ht="19.5" customHeight="1">
      <c r="A25" s="15" t="s">
        <v>49</v>
      </c>
      <c r="B25" s="24" t="s">
        <v>25</v>
      </c>
      <c r="C25" s="40">
        <f>C23*C24</f>
        <v>200</v>
      </c>
      <c r="D25" s="25" t="s">
        <v>2</v>
      </c>
      <c r="E25" s="34"/>
      <c r="F25" s="34"/>
      <c r="G25" s="34"/>
      <c r="H25" s="34"/>
    </row>
    <row r="26" spans="1:8" ht="6" customHeight="1">
      <c r="A26" s="24"/>
      <c r="B26" s="34"/>
      <c r="C26" s="34"/>
      <c r="D26" s="34"/>
      <c r="E26" s="34"/>
      <c r="F26" s="34"/>
      <c r="G26" s="34"/>
      <c r="H26" s="34"/>
    </row>
    <row r="27" spans="1:8" ht="19.5" customHeight="1">
      <c r="A27" s="15" t="s">
        <v>5</v>
      </c>
      <c r="B27" s="24"/>
      <c r="C27" s="40">
        <f>'Einn.-Ausgaben-Aufstellung'!C39</f>
        <v>1665</v>
      </c>
      <c r="D27" s="25" t="s">
        <v>2</v>
      </c>
      <c r="E27" s="34"/>
      <c r="F27" s="34"/>
      <c r="G27" s="34"/>
      <c r="H27" s="34"/>
    </row>
    <row r="28" spans="1:8" ht="6" customHeight="1">
      <c r="A28" s="24"/>
      <c r="B28" s="34"/>
      <c r="C28" s="34"/>
      <c r="D28" s="34"/>
      <c r="E28" s="34"/>
      <c r="F28" s="34"/>
      <c r="G28" s="34"/>
      <c r="H28" s="34"/>
    </row>
    <row r="29" spans="1:8" ht="19.5" customHeight="1">
      <c r="A29" s="15" t="s">
        <v>6</v>
      </c>
      <c r="B29" s="24"/>
      <c r="C29" s="40">
        <f>'Einn.-Ausgaben-Aufstellung'!C47</f>
        <v>19.5</v>
      </c>
      <c r="D29" s="25" t="s">
        <v>2</v>
      </c>
      <c r="E29" s="34"/>
      <c r="F29" s="34"/>
      <c r="G29" s="34"/>
      <c r="H29" s="34"/>
    </row>
    <row r="30" spans="1:8" ht="6" customHeight="1" thickBot="1">
      <c r="A30" s="24"/>
      <c r="B30" s="34"/>
      <c r="C30" s="34"/>
      <c r="D30" s="34"/>
      <c r="E30" s="34"/>
      <c r="F30" s="34"/>
      <c r="G30" s="34"/>
      <c r="H30" s="34"/>
    </row>
    <row r="31" spans="1:8" ht="19.5" customHeight="1" thickBot="1">
      <c r="A31" s="18" t="s">
        <v>7</v>
      </c>
      <c r="B31" s="19"/>
      <c r="C31" s="41">
        <f>C25+C27+C29</f>
        <v>1884.5</v>
      </c>
      <c r="D31" s="25" t="s">
        <v>2</v>
      </c>
      <c r="E31" s="34"/>
      <c r="F31" s="34"/>
      <c r="G31" s="34"/>
      <c r="H31" s="34"/>
    </row>
    <row r="32" spans="1:8" ht="19.5" customHeight="1">
      <c r="A32" s="17"/>
      <c r="B32" s="17"/>
      <c r="C32" s="17"/>
      <c r="D32" s="17"/>
      <c r="E32" s="17"/>
      <c r="F32" s="17"/>
      <c r="G32" s="17"/>
      <c r="H32" s="34"/>
    </row>
    <row r="33" spans="1:8" ht="19.5" customHeight="1" thickBot="1">
      <c r="A33" s="28" t="s">
        <v>37</v>
      </c>
      <c r="B33" s="28"/>
      <c r="C33" s="39"/>
      <c r="D33" s="39"/>
      <c r="E33" s="39"/>
      <c r="F33" s="39"/>
      <c r="G33" s="39"/>
      <c r="H33" s="34"/>
    </row>
    <row r="34" spans="1:8" ht="19.5" customHeight="1" thickBot="1">
      <c r="A34" s="15" t="s">
        <v>12</v>
      </c>
      <c r="B34" s="24"/>
      <c r="C34" s="42">
        <f>IF($C$20&gt;$C$31,$C$20-$C$31,0)</f>
        <v>1939.15</v>
      </c>
      <c r="D34" s="25" t="s">
        <v>2</v>
      </c>
      <c r="E34" s="34"/>
      <c r="F34" s="34"/>
      <c r="G34" s="34"/>
      <c r="H34" s="34"/>
    </row>
    <row r="35" spans="1:8" ht="19.5" customHeight="1" thickBot="1">
      <c r="A35" s="15" t="s">
        <v>13</v>
      </c>
      <c r="B35" s="24"/>
      <c r="C35" s="42">
        <f>IF($C$20&lt;$C$31,$C$31-$C$20,0)</f>
        <v>0</v>
      </c>
      <c r="D35" s="25" t="s">
        <v>2</v>
      </c>
      <c r="E35" s="34"/>
      <c r="F35" s="34"/>
      <c r="G35" s="34"/>
      <c r="H35" s="34"/>
    </row>
    <row r="36" spans="1:8" ht="46.5" customHeight="1">
      <c r="A36" s="9"/>
      <c r="B36" s="45"/>
      <c r="C36" s="45"/>
      <c r="D36" s="45"/>
      <c r="E36" s="45"/>
      <c r="F36" s="45"/>
      <c r="G36" s="45"/>
      <c r="H36" s="46"/>
    </row>
    <row r="37" spans="1:8" ht="15">
      <c r="A37" s="30" t="s">
        <v>8</v>
      </c>
      <c r="B37" s="31"/>
      <c r="C37" s="31"/>
      <c r="D37" s="31"/>
      <c r="E37" s="34"/>
      <c r="F37" s="34"/>
      <c r="G37" s="34"/>
      <c r="H37" s="34"/>
    </row>
    <row r="38" spans="1:8" ht="15.75">
      <c r="A38" s="29"/>
      <c r="B38" s="34"/>
      <c r="C38" s="34"/>
      <c r="D38" s="34"/>
      <c r="E38" s="34"/>
      <c r="F38" s="34"/>
      <c r="G38" s="34"/>
      <c r="H38" s="34"/>
    </row>
    <row r="39" spans="1:21" ht="15">
      <c r="A39" s="17" t="s">
        <v>14</v>
      </c>
      <c r="B39" s="34"/>
      <c r="C39" s="34"/>
      <c r="D39" s="34"/>
      <c r="E39" s="34"/>
      <c r="F39" s="34"/>
      <c r="G39" s="34"/>
      <c r="H39" s="34"/>
      <c r="U39" s="23"/>
    </row>
    <row r="40" spans="1:8" ht="15">
      <c r="A40" s="17" t="s">
        <v>38</v>
      </c>
      <c r="B40" s="34"/>
      <c r="C40" s="34"/>
      <c r="D40" s="34"/>
      <c r="E40" s="34"/>
      <c r="F40" s="34"/>
      <c r="G40" s="34"/>
      <c r="H40" s="34"/>
    </row>
    <row r="41" spans="1:8" ht="15">
      <c r="A41" s="32" t="s">
        <v>26</v>
      </c>
      <c r="B41" s="32"/>
      <c r="C41" s="32"/>
      <c r="D41" s="32"/>
      <c r="E41" s="32"/>
      <c r="F41" s="32"/>
      <c r="G41" s="32"/>
      <c r="H41" s="32"/>
    </row>
    <row r="42" spans="1:8" ht="15">
      <c r="A42" s="32"/>
      <c r="B42" s="32"/>
      <c r="C42" s="32"/>
      <c r="D42" s="32"/>
      <c r="E42" s="32"/>
      <c r="F42" s="32"/>
      <c r="G42" s="32"/>
      <c r="H42" s="32"/>
    </row>
    <row r="44" spans="5:6" ht="15">
      <c r="E44" s="10"/>
      <c r="F44" s="11"/>
    </row>
  </sheetData>
  <sheetProtection password="C1B4" sheet="1" objects="1" scenarios="1" selectLockedCells="1"/>
  <mergeCells count="62">
    <mergeCell ref="H1:O1"/>
    <mergeCell ref="A2:H2"/>
    <mergeCell ref="A32:H32"/>
    <mergeCell ref="A33:H33"/>
    <mergeCell ref="G12:H12"/>
    <mergeCell ref="A10:H10"/>
    <mergeCell ref="A8:H8"/>
    <mergeCell ref="C3:H3"/>
    <mergeCell ref="C4:H4"/>
    <mergeCell ref="C5:H5"/>
    <mergeCell ref="C6:H6"/>
    <mergeCell ref="A7:H7"/>
    <mergeCell ref="A9:H9"/>
    <mergeCell ref="D34:H34"/>
    <mergeCell ref="D35:H35"/>
    <mergeCell ref="A21:H21"/>
    <mergeCell ref="A22:H22"/>
    <mergeCell ref="A26:H26"/>
    <mergeCell ref="A28:H28"/>
    <mergeCell ref="A30:H30"/>
    <mergeCell ref="A36:H36"/>
    <mergeCell ref="D14:H14"/>
    <mergeCell ref="D15:H15"/>
    <mergeCell ref="D16:H16"/>
    <mergeCell ref="D18:H18"/>
    <mergeCell ref="D20:H20"/>
    <mergeCell ref="D23:H23"/>
    <mergeCell ref="D24:H24"/>
    <mergeCell ref="D25:H25"/>
    <mergeCell ref="D27:H27"/>
    <mergeCell ref="D29:H29"/>
    <mergeCell ref="D31:H31"/>
    <mergeCell ref="A37:H37"/>
    <mergeCell ref="A38:H38"/>
    <mergeCell ref="A39:H39"/>
    <mergeCell ref="A40:H40"/>
    <mergeCell ref="A41:H42"/>
    <mergeCell ref="A31:B31"/>
    <mergeCell ref="A1:G1"/>
    <mergeCell ref="C12:F12"/>
    <mergeCell ref="A3:B3"/>
    <mergeCell ref="A4:B4"/>
    <mergeCell ref="A5:B5"/>
    <mergeCell ref="A6:B6"/>
    <mergeCell ref="A19:H19"/>
    <mergeCell ref="A17:H17"/>
    <mergeCell ref="A13:H13"/>
    <mergeCell ref="A11:H11"/>
    <mergeCell ref="A23:B23"/>
    <mergeCell ref="A24:B24"/>
    <mergeCell ref="A25:B25"/>
    <mergeCell ref="A27:B27"/>
    <mergeCell ref="A29:B29"/>
    <mergeCell ref="A14:B14"/>
    <mergeCell ref="A15:B15"/>
    <mergeCell ref="A16:B16"/>
    <mergeCell ref="A18:B18"/>
    <mergeCell ref="A20:B20"/>
    <mergeCell ref="E44:F44"/>
    <mergeCell ref="A12:B12"/>
    <mergeCell ref="A34:B34"/>
    <mergeCell ref="A35:B35"/>
  </mergeCells>
  <printOptions/>
  <pageMargins left="0.7" right="0.42" top="0.787401575" bottom="0.58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B6" sqref="B6:C6"/>
    </sheetView>
  </sheetViews>
  <sheetFormatPr defaultColWidth="11.421875" defaultRowHeight="15"/>
  <cols>
    <col min="1" max="1" width="9.7109375" style="0" customWidth="1"/>
    <col min="2" max="2" width="50.00390625" style="0" bestFit="1" customWidth="1"/>
    <col min="3" max="3" width="23.421875" style="0" customWidth="1"/>
    <col min="4" max="4" width="2.140625" style="0" customWidth="1"/>
  </cols>
  <sheetData>
    <row r="1" spans="1:4" ht="15.75">
      <c r="A1" s="72" t="s">
        <v>30</v>
      </c>
      <c r="B1" s="73"/>
      <c r="C1" s="73"/>
      <c r="D1" s="60"/>
    </row>
    <row r="2" spans="1:4" ht="15.75">
      <c r="A2" s="74" t="str">
        <f>+CONCATENATE(Abrechng_Lgg!C3," ",Abrechng_Lgg!C4,", ",Abrechng_Lgg!C5)</f>
        <v>Bundeslehrgang Mokuroku Erlangen, 21./22. Januar 2012</v>
      </c>
      <c r="B2" s="73"/>
      <c r="C2" s="73"/>
      <c r="D2" s="60"/>
    </row>
    <row r="3" spans="1:4" ht="15.75">
      <c r="A3" s="57"/>
      <c r="B3" s="62"/>
      <c r="C3" s="75" t="s">
        <v>15</v>
      </c>
      <c r="D3" s="60"/>
    </row>
    <row r="4" spans="1:4" ht="15.75">
      <c r="A4" s="76"/>
      <c r="B4" s="76" t="s">
        <v>16</v>
      </c>
      <c r="C4" s="77"/>
      <c r="D4" s="60"/>
    </row>
    <row r="5" spans="1:4" ht="15.75">
      <c r="A5" s="78" t="s">
        <v>17</v>
      </c>
      <c r="B5" s="79" t="s">
        <v>18</v>
      </c>
      <c r="C5" s="79"/>
      <c r="D5" s="60"/>
    </row>
    <row r="6" spans="1:4" ht="15.75">
      <c r="A6" s="52"/>
      <c r="B6" s="53"/>
      <c r="C6" s="53"/>
      <c r="D6" s="49"/>
    </row>
    <row r="7" spans="1:4" ht="15.75">
      <c r="A7" s="52"/>
      <c r="B7" s="53"/>
      <c r="C7" s="53"/>
      <c r="D7" s="49"/>
    </row>
    <row r="8" spans="1:4" ht="15.75">
      <c r="A8" s="52"/>
      <c r="B8" s="53"/>
      <c r="C8" s="53"/>
      <c r="D8" s="49"/>
    </row>
    <row r="9" spans="1:4" ht="15.75">
      <c r="A9" s="52"/>
      <c r="B9" s="53"/>
      <c r="C9" s="53"/>
      <c r="D9" s="49"/>
    </row>
    <row r="10" spans="1:4" ht="15.75">
      <c r="A10" s="50"/>
      <c r="B10" s="51"/>
      <c r="C10" s="54"/>
      <c r="D10" s="49"/>
    </row>
    <row r="11" spans="1:4" ht="15.75">
      <c r="A11" s="69" t="s">
        <v>19</v>
      </c>
      <c r="B11" s="69"/>
      <c r="C11" s="69"/>
      <c r="D11" s="60"/>
    </row>
    <row r="12" spans="1:4" ht="15.75">
      <c r="A12" s="70" t="s">
        <v>40</v>
      </c>
      <c r="B12" s="70" t="s">
        <v>23</v>
      </c>
      <c r="C12" s="71" t="s">
        <v>20</v>
      </c>
      <c r="D12" s="60"/>
    </row>
    <row r="13" spans="1:4" ht="15.75">
      <c r="A13" s="55"/>
      <c r="B13" s="48"/>
      <c r="C13" s="56">
        <v>200</v>
      </c>
      <c r="D13" s="49"/>
    </row>
    <row r="14" spans="1:4" ht="15.75">
      <c r="A14" s="55"/>
      <c r="B14" s="48"/>
      <c r="C14" s="56">
        <v>123.65</v>
      </c>
      <c r="D14" s="49"/>
    </row>
    <row r="15" spans="1:4" ht="15.75">
      <c r="A15" s="55"/>
      <c r="B15" s="48"/>
      <c r="C15" s="56"/>
      <c r="D15" s="49"/>
    </row>
    <row r="16" spans="1:4" ht="16.5" thickBot="1">
      <c r="A16" s="55"/>
      <c r="B16" s="48"/>
      <c r="C16" s="56"/>
      <c r="D16" s="49"/>
    </row>
    <row r="17" spans="1:4" ht="16.5" thickBot="1">
      <c r="A17" s="57"/>
      <c r="B17" s="58" t="s">
        <v>21</v>
      </c>
      <c r="C17" s="67">
        <f>SUM(C13:C16)</f>
        <v>323.65</v>
      </c>
      <c r="D17" s="60"/>
    </row>
    <row r="18" spans="1:4" ht="15.75">
      <c r="A18" s="57"/>
      <c r="B18" s="62"/>
      <c r="C18" s="63"/>
      <c r="D18" s="60"/>
    </row>
    <row r="19" spans="1:4" ht="15.75">
      <c r="A19" s="68" t="s">
        <v>45</v>
      </c>
      <c r="B19" s="68"/>
      <c r="C19" s="68"/>
      <c r="D19" s="60"/>
    </row>
    <row r="20" spans="1:4" ht="15.75">
      <c r="A20" s="65" t="s">
        <v>40</v>
      </c>
      <c r="B20" s="65" t="s">
        <v>29</v>
      </c>
      <c r="C20" s="66" t="s">
        <v>20</v>
      </c>
      <c r="D20" s="60"/>
    </row>
    <row r="21" spans="1:4" ht="15.75">
      <c r="A21" s="55"/>
      <c r="B21" s="48"/>
      <c r="C21" s="56">
        <v>1000</v>
      </c>
      <c r="D21" s="49"/>
    </row>
    <row r="22" spans="1:4" ht="15.75">
      <c r="A22" s="55"/>
      <c r="B22" s="48"/>
      <c r="C22" s="56"/>
      <c r="D22" s="49"/>
    </row>
    <row r="23" spans="1:4" ht="15.75">
      <c r="A23" s="55"/>
      <c r="B23" s="48"/>
      <c r="C23" s="56">
        <v>500</v>
      </c>
      <c r="D23" s="49"/>
    </row>
    <row r="24" spans="1:4" ht="15.75">
      <c r="A24" s="55"/>
      <c r="B24" s="48"/>
      <c r="C24" s="56">
        <v>165</v>
      </c>
      <c r="D24" s="49"/>
    </row>
    <row r="25" spans="1:4" ht="15.75">
      <c r="A25" s="55"/>
      <c r="B25" s="48"/>
      <c r="C25" s="56"/>
      <c r="D25" s="49"/>
    </row>
    <row r="26" spans="1:4" ht="15.75">
      <c r="A26" s="55"/>
      <c r="B26" s="48"/>
      <c r="C26" s="56"/>
      <c r="D26" s="49"/>
    </row>
    <row r="27" spans="1:4" ht="15.75">
      <c r="A27" s="55"/>
      <c r="B27" s="48"/>
      <c r="C27" s="56"/>
      <c r="D27" s="49"/>
    </row>
    <row r="28" spans="1:4" ht="15.75">
      <c r="A28" s="55"/>
      <c r="B28" s="48"/>
      <c r="C28" s="56"/>
      <c r="D28" s="49"/>
    </row>
    <row r="29" spans="1:4" ht="15.75">
      <c r="A29" s="55"/>
      <c r="B29" s="48"/>
      <c r="C29" s="56"/>
      <c r="D29" s="49"/>
    </row>
    <row r="30" spans="1:4" ht="15.75">
      <c r="A30" s="55"/>
      <c r="B30" s="48"/>
      <c r="C30" s="56"/>
      <c r="D30" s="49"/>
    </row>
    <row r="31" spans="1:4" ht="15.75">
      <c r="A31" s="55"/>
      <c r="B31" s="48"/>
      <c r="C31" s="56"/>
      <c r="D31" s="49"/>
    </row>
    <row r="32" spans="1:4" ht="15.75">
      <c r="A32" s="55"/>
      <c r="B32" s="48"/>
      <c r="C32" s="56"/>
      <c r="D32" s="49"/>
    </row>
    <row r="33" spans="1:4" ht="15.75">
      <c r="A33" s="55"/>
      <c r="B33" s="48"/>
      <c r="C33" s="56"/>
      <c r="D33" s="49"/>
    </row>
    <row r="34" spans="1:4" ht="15.75">
      <c r="A34" s="55"/>
      <c r="B34" s="48"/>
      <c r="C34" s="56"/>
      <c r="D34" s="49"/>
    </row>
    <row r="35" spans="1:4" ht="15.75">
      <c r="A35" s="55"/>
      <c r="B35" s="48"/>
      <c r="C35" s="56"/>
      <c r="D35" s="49"/>
    </row>
    <row r="36" spans="1:4" ht="15.75">
      <c r="A36" s="55"/>
      <c r="B36" s="48"/>
      <c r="C36" s="56"/>
      <c r="D36" s="49"/>
    </row>
    <row r="37" spans="1:4" ht="15.75">
      <c r="A37" s="55"/>
      <c r="B37" s="48"/>
      <c r="C37" s="56"/>
      <c r="D37" s="49"/>
    </row>
    <row r="38" spans="1:4" ht="16.5" thickBot="1">
      <c r="A38" s="55"/>
      <c r="B38" s="48"/>
      <c r="C38" s="56"/>
      <c r="D38" s="49"/>
    </row>
    <row r="39" spans="1:4" ht="16.5" thickBot="1">
      <c r="A39" s="57"/>
      <c r="B39" s="58" t="s">
        <v>21</v>
      </c>
      <c r="C39" s="59">
        <f>SUM(C21:C38)</f>
        <v>1665</v>
      </c>
      <c r="D39" s="60"/>
    </row>
    <row r="40" spans="1:4" ht="15.75">
      <c r="A40" s="61"/>
      <c r="B40" s="62"/>
      <c r="C40" s="63"/>
      <c r="D40" s="60"/>
    </row>
    <row r="41" spans="1:4" ht="15.75">
      <c r="A41" s="64" t="s">
        <v>22</v>
      </c>
      <c r="B41" s="64"/>
      <c r="C41" s="64"/>
      <c r="D41" s="60"/>
    </row>
    <row r="42" spans="1:4" ht="15.75">
      <c r="A42" s="65" t="s">
        <v>40</v>
      </c>
      <c r="B42" s="65" t="s">
        <v>29</v>
      </c>
      <c r="C42" s="66" t="s">
        <v>20</v>
      </c>
      <c r="D42" s="60"/>
    </row>
    <row r="43" spans="1:4" ht="15.75">
      <c r="A43" s="55"/>
      <c r="B43" s="48"/>
      <c r="C43" s="56">
        <v>12</v>
      </c>
      <c r="D43" s="49"/>
    </row>
    <row r="44" spans="1:4" ht="15.75">
      <c r="A44" s="55"/>
      <c r="B44" s="48"/>
      <c r="C44" s="56">
        <v>7.5</v>
      </c>
      <c r="D44" s="49"/>
    </row>
    <row r="45" spans="1:4" ht="15.75">
      <c r="A45" s="55"/>
      <c r="B45" s="48"/>
      <c r="C45" s="56"/>
      <c r="D45" s="49"/>
    </row>
    <row r="46" spans="1:4" ht="16.5" thickBot="1">
      <c r="A46" s="55"/>
      <c r="B46" s="48"/>
      <c r="C46" s="56"/>
      <c r="D46" s="49"/>
    </row>
    <row r="47" spans="1:4" ht="16.5" thickBot="1">
      <c r="A47" s="57"/>
      <c r="B47" s="58" t="s">
        <v>21</v>
      </c>
      <c r="C47" s="59">
        <f>SUM(C43:C46)</f>
        <v>19.5</v>
      </c>
      <c r="D47" s="60"/>
    </row>
    <row r="48" spans="1:3" ht="15.75">
      <c r="A48" s="3"/>
      <c r="B48" s="1"/>
      <c r="C48" s="2"/>
    </row>
  </sheetData>
  <sheetProtection password="C1B4" sheet="1" objects="1" scenarios="1" selectLockedCells="1"/>
  <mergeCells count="10">
    <mergeCell ref="A19:C19"/>
    <mergeCell ref="A41:C41"/>
    <mergeCell ref="A2:C2"/>
    <mergeCell ref="A1:C1"/>
    <mergeCell ref="B5:C5"/>
    <mergeCell ref="B6:C6"/>
    <mergeCell ref="B7:C7"/>
    <mergeCell ref="B8:C8"/>
    <mergeCell ref="B9:C9"/>
    <mergeCell ref="A11:C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Hans_admin</dc:creator>
  <cp:keywords/>
  <dc:description/>
  <cp:lastModifiedBy>Puma</cp:lastModifiedBy>
  <cp:lastPrinted>2012-10-06T21:41:51Z</cp:lastPrinted>
  <dcterms:created xsi:type="dcterms:W3CDTF">2012-07-20T14:13:27Z</dcterms:created>
  <dcterms:modified xsi:type="dcterms:W3CDTF">2012-10-06T22:23:15Z</dcterms:modified>
  <cp:category/>
  <cp:version/>
  <cp:contentType/>
  <cp:contentStatus/>
</cp:coreProperties>
</file>